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Zaidan\継続保存\助成金\概要策定他\R7上期\様式\"/>
    </mc:Choice>
  </mc:AlternateContent>
  <xr:revisionPtr revIDLastSave="0" documentId="13_ncr:1_{890472AA-5ACD-424E-B6EA-2D1FC6057369}" xr6:coauthVersionLast="47" xr6:coauthVersionMax="47" xr10:uidLastSave="{00000000-0000-0000-0000-000000000000}"/>
  <bookViews>
    <workbookView xWindow="-120" yWindow="-120" windowWidth="20730" windowHeight="11160" tabRatio="821" activeTab="1" xr2:uid="{00000000-000D-0000-FFFF-FFFF00000000}"/>
  </bookViews>
  <sheets>
    <sheet name="地域力向上支援事業 " sheetId="2" r:id="rId1"/>
    <sheet name="地域力向上支援事業  (記入例)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7" l="1"/>
  <c r="C19" i="7"/>
  <c r="C21" i="7" s="1"/>
  <c r="C8" i="2"/>
  <c r="C19" i="2"/>
  <c r="C21" i="2" s="1"/>
  <c r="D8" i="2" s="1"/>
  <c r="C10" i="2" s="1" a="1"/>
  <c r="C10" i="2" s="1"/>
  <c r="C9" i="2" s="1"/>
  <c r="C11" i="2" s="1"/>
  <c r="D8" i="7" l="1"/>
  <c r="C10" i="7" s="1" a="1"/>
  <c r="C10" i="7" s="1"/>
  <c r="C9" i="7" l="1"/>
  <c r="C11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<sst xmlns="http://schemas.openxmlformats.org/spreadsheetml/2006/main" count="65" uniqueCount="39">
  <si>
    <t>区分</t>
    <rPh sb="0" eb="2">
      <t>クブン</t>
    </rPh>
    <phoneticPr fontId="1"/>
  </si>
  <si>
    <t>予算額</t>
    <rPh sb="0" eb="3">
      <t>ヨサンガク</t>
    </rPh>
    <phoneticPr fontId="1"/>
  </si>
  <si>
    <t>内容※積算の内訳を詳細に記入してください。</t>
    <rPh sb="0" eb="2">
      <t>ナイヨウ</t>
    </rPh>
    <rPh sb="3" eb="5">
      <t>セキサン</t>
    </rPh>
    <rPh sb="6" eb="8">
      <t>ウチワケ</t>
    </rPh>
    <rPh sb="9" eb="11">
      <t>ショウサイ</t>
    </rPh>
    <rPh sb="12" eb="14">
      <t>キニュウ</t>
    </rPh>
    <phoneticPr fontId="1"/>
  </si>
  <si>
    <t>団体名</t>
    <rPh sb="0" eb="2">
      <t>ダンタイ</t>
    </rPh>
    <rPh sb="2" eb="3">
      <t>メイ</t>
    </rPh>
    <phoneticPr fontId="1"/>
  </si>
  <si>
    <t>事業収入</t>
    <rPh sb="0" eb="2">
      <t>ジギョウ</t>
    </rPh>
    <rPh sb="2" eb="4">
      <t>シュウニュウ</t>
    </rPh>
    <phoneticPr fontId="1"/>
  </si>
  <si>
    <t>広告収入</t>
    <rPh sb="0" eb="4">
      <t>コウコクシュウニュウ</t>
    </rPh>
    <phoneticPr fontId="1"/>
  </si>
  <si>
    <t>物品販売収入</t>
    <rPh sb="0" eb="2">
      <t>ブッピン</t>
    </rPh>
    <rPh sb="2" eb="4">
      <t>ハンバイ</t>
    </rPh>
    <rPh sb="4" eb="6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</si>
  <si>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</si>
  <si>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会場使用料</t>
    <rPh sb="0" eb="2">
      <t>カイジョウ</t>
    </rPh>
    <rPh sb="2" eb="5">
      <t>シヨウリョウ</t>
    </rPh>
    <phoneticPr fontId="1"/>
  </si>
  <si>
    <t>業務委託料</t>
    <rPh sb="0" eb="2">
      <t>ギョウム</t>
    </rPh>
    <rPh sb="2" eb="5">
      <t>イタクリョウ</t>
    </rPh>
    <phoneticPr fontId="1"/>
  </si>
  <si>
    <t>印刷製本費</t>
    <rPh sb="0" eb="2">
      <t>インサツ</t>
    </rPh>
    <rPh sb="2" eb="5">
      <t>セイホンヒ</t>
    </rPh>
    <phoneticPr fontId="1"/>
  </si>
  <si>
    <t>賃借料</t>
    <rPh sb="0" eb="3">
      <t>チンシャクリョウ</t>
    </rPh>
    <phoneticPr fontId="1"/>
  </si>
  <si>
    <t>小計（A)</t>
    <rPh sb="0" eb="2">
      <t>ショウケイ</t>
    </rPh>
    <phoneticPr fontId="1"/>
  </si>
  <si>
    <t>自己負担金（B）</t>
    <rPh sb="0" eb="5">
      <t>ジコフタンキン</t>
    </rPh>
    <phoneticPr fontId="1"/>
  </si>
  <si>
    <t>宮城県文化振興財団助成金（C）</t>
    <rPh sb="0" eb="3">
      <t>ミヤギケン</t>
    </rPh>
    <rPh sb="3" eb="5">
      <t>ブンカ</t>
    </rPh>
    <rPh sb="5" eb="7">
      <t>シンコウ</t>
    </rPh>
    <rPh sb="7" eb="9">
      <t>ザイダン</t>
    </rPh>
    <rPh sb="9" eb="12">
      <t>ジョセイキン</t>
    </rPh>
    <phoneticPr fontId="1"/>
  </si>
  <si>
    <t>合計（A＋B＋C）</t>
    <rPh sb="0" eb="2">
      <t>ゴウケイ</t>
    </rPh>
    <phoneticPr fontId="1"/>
  </si>
  <si>
    <t>小計（D）</t>
    <rPh sb="0" eb="2">
      <t>ショウケイ</t>
    </rPh>
    <phoneticPr fontId="1"/>
  </si>
  <si>
    <t>その他の事業経費（E)</t>
    <rPh sb="2" eb="3">
      <t>タ</t>
    </rPh>
    <rPh sb="4" eb="8">
      <t>ジギョウケイヒ</t>
    </rPh>
    <phoneticPr fontId="1"/>
  </si>
  <si>
    <t>=D＋E</t>
    <phoneticPr fontId="1"/>
  </si>
  <si>
    <t>合計（F）</t>
    <rPh sb="0" eb="2">
      <t>ゴウケイ</t>
    </rPh>
    <phoneticPr fontId="1"/>
  </si>
  <si>
    <t>文化芸術の力による地域力向上支援事業　収支予算書</t>
    <rPh sb="0" eb="2">
      <t>ブンカ</t>
    </rPh>
    <rPh sb="2" eb="4">
      <t>ゲイジュツ</t>
    </rPh>
    <rPh sb="5" eb="6">
      <t>チカラ</t>
    </rPh>
    <rPh sb="9" eb="11">
      <t>チイキ</t>
    </rPh>
    <rPh sb="11" eb="12">
      <t>リョク</t>
    </rPh>
    <rPh sb="12" eb="14">
      <t>コウジョウ</t>
    </rPh>
    <rPh sb="14" eb="16">
      <t>シエン</t>
    </rPh>
    <rPh sb="16" eb="18">
      <t>ジギョウ</t>
    </rPh>
    <rPh sb="19" eb="21">
      <t>シュウシ</t>
    </rPh>
    <rPh sb="21" eb="24">
      <t>ヨサンショ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</si>
  <si>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</si>
  <si>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</si>
  <si>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人件費</t>
    <rPh sb="0" eb="3">
      <t>ジンケンヒ</t>
    </rPh>
    <phoneticPr fontId="1"/>
  </si>
  <si>
    <t>広告宣伝費</t>
    <rPh sb="0" eb="2">
      <t>コウコク</t>
    </rPh>
    <rPh sb="2" eb="5">
      <t>センデンヒ</t>
    </rPh>
    <phoneticPr fontId="1"/>
  </si>
  <si>
    <t>保険料</t>
    <rPh sb="0" eb="3">
      <t>ホケンリョウ</t>
    </rPh>
    <phoneticPr fontId="1"/>
  </si>
  <si>
    <t>プログラム、関連グッズ等物販収入</t>
    <rPh sb="6" eb="8">
      <t>カンレン</t>
    </rPh>
    <rPh sb="11" eb="12">
      <t>トウ</t>
    </rPh>
    <rPh sb="12" eb="14">
      <t>ブッパン</t>
    </rPh>
    <rPh sb="14" eb="16">
      <t>シュウニュウ</t>
    </rPh>
    <phoneticPr fontId="1"/>
  </si>
  <si>
    <r>
      <t xml:space="preserve">料金が一般に公開されているもの、印刷業者等に発注するもの
</t>
    </r>
    <r>
      <rPr>
        <sz val="8"/>
        <color theme="1"/>
        <rFont val="UD デジタル 教科書体 N-B"/>
        <family val="1"/>
        <charset val="128"/>
      </rPr>
      <t>（株）○○デザイン　チラシ2,000枚、ポスター500枚作成　60,000円</t>
    </r>
    <rPh sb="29" eb="32">
      <t>カブ</t>
    </rPh>
    <rPh sb="47" eb="48">
      <t>マイ</t>
    </rPh>
    <rPh sb="56" eb="57">
      <t>マイ</t>
    </rPh>
    <rPh sb="57" eb="59">
      <t>サクセイ</t>
    </rPh>
    <rPh sb="66" eb="67">
      <t>エン</t>
    </rPh>
    <phoneticPr fontId="1"/>
  </si>
  <si>
    <r>
      <t xml:space="preserve">活動当日に従事するスタッフ等に係る保険料、作品や作品の運搬に係る保険料
</t>
    </r>
    <r>
      <rPr>
        <sz val="8"/>
        <rFont val="UD デジタル 教科書体 N-B"/>
        <family val="1"/>
        <charset val="128"/>
      </rPr>
      <t>ボランティア保険300円×20名＝6,000円</t>
    </r>
    <rPh sb="0" eb="2">
      <t>カツドウ</t>
    </rPh>
    <rPh sb="2" eb="4">
      <t>トウジツ</t>
    </rPh>
    <rPh sb="5" eb="7">
      <t>ジュウジ</t>
    </rPh>
    <rPh sb="13" eb="14">
      <t>トウ</t>
    </rPh>
    <rPh sb="15" eb="16">
      <t>カカ</t>
    </rPh>
    <rPh sb="17" eb="20">
      <t>ホケンリョウ</t>
    </rPh>
    <rPh sb="21" eb="23">
      <t>サクヒン</t>
    </rPh>
    <rPh sb="24" eb="26">
      <t>サクヒン</t>
    </rPh>
    <rPh sb="27" eb="29">
      <t>ウンパン</t>
    </rPh>
    <rPh sb="30" eb="31">
      <t>カカ</t>
    </rPh>
    <rPh sb="32" eb="35">
      <t>ホケンリョウ</t>
    </rPh>
    <rPh sb="42" eb="44">
      <t>ホケン</t>
    </rPh>
    <rPh sb="47" eb="48">
      <t>エン</t>
    </rPh>
    <rPh sb="51" eb="52">
      <t>メイ</t>
    </rPh>
    <rPh sb="58" eb="59">
      <t>エン</t>
    </rPh>
    <phoneticPr fontId="1"/>
  </si>
  <si>
    <t>=支出合計(F)-収入小計(A)-宮城県文化振興財団助成金（C）</t>
    <rPh sb="1" eb="3">
      <t>シシュツ</t>
    </rPh>
    <rPh sb="3" eb="5">
      <t>ゴウケイ</t>
    </rPh>
    <rPh sb="9" eb="11">
      <t>シュウニュウ</t>
    </rPh>
    <rPh sb="11" eb="13">
      <t>ショウケイ</t>
    </rPh>
    <rPh sb="17" eb="20">
      <t>ミヤギケン</t>
    </rPh>
    <rPh sb="20" eb="22">
      <t>ブンカ</t>
    </rPh>
    <rPh sb="22" eb="24">
      <t>シンコウ</t>
    </rPh>
    <rPh sb="24" eb="26">
      <t>ザイダン</t>
    </rPh>
    <rPh sb="26" eb="29">
      <t>ジョセイキン</t>
    </rPh>
    <phoneticPr fontId="1"/>
  </si>
  <si>
    <r>
      <t xml:space="preserve">楽器借用料、楽譜借料料、作品借用料、著作権使用料、機材レンタル代など
</t>
    </r>
    <r>
      <rPr>
        <sz val="8"/>
        <color theme="1"/>
        <rFont val="UD デジタル 教科書体 N-B"/>
        <family val="1"/>
        <charset val="128"/>
      </rPr>
      <t>照明・音響機材レンタル代　150,000円</t>
    </r>
    <rPh sb="35" eb="37">
      <t>ショウメイ</t>
    </rPh>
    <rPh sb="38" eb="40">
      <t>オンキョウ</t>
    </rPh>
    <rPh sb="40" eb="42">
      <t>キザイ</t>
    </rPh>
    <rPh sb="46" eb="47">
      <t>ダイ</t>
    </rPh>
    <rPh sb="55" eb="56">
      <t>エン</t>
    </rPh>
    <phoneticPr fontId="1"/>
  </si>
  <si>
    <r>
      <t xml:space="preserve">準備から撤去までの連続する期間に、準備や運営のための業者等に支払うもの
</t>
    </r>
    <r>
      <rPr>
        <sz val="8"/>
        <color theme="1"/>
        <rFont val="UD デジタル 教科書体 N-B"/>
        <family val="1"/>
        <charset val="128"/>
      </rPr>
      <t>（株）○○舞台　70,000円</t>
    </r>
    <rPh sb="36" eb="39">
      <t>カブ</t>
    </rPh>
    <rPh sb="41" eb="43">
      <t>ブタイ</t>
    </rPh>
    <rPh sb="50" eb="51">
      <t>エン</t>
    </rPh>
    <phoneticPr fontId="1"/>
  </si>
  <si>
    <r>
      <t>開催会場における準備から撤去までの連続する期間（付帯設備料を含む）</t>
    </r>
    <r>
      <rPr>
        <sz val="8"/>
        <color theme="1"/>
        <rFont val="UD デジタル 教科書体 N-B"/>
        <family val="1"/>
        <charset val="128"/>
      </rPr>
      <t>○○文化会館　スタジオ及び会議室　30,000円×7日間</t>
    </r>
    <rPh sb="0" eb="2">
      <t>カイサイ</t>
    </rPh>
    <rPh sb="2" eb="4">
      <t>カイジョウ</t>
    </rPh>
    <rPh sb="35" eb="37">
      <t>ブンカ</t>
    </rPh>
    <rPh sb="37" eb="39">
      <t>カイカン</t>
    </rPh>
    <rPh sb="44" eb="45">
      <t>オヨ</t>
    </rPh>
    <rPh sb="46" eb="49">
      <t>カイギシツ</t>
    </rPh>
    <rPh sb="56" eb="57">
      <t>エン</t>
    </rPh>
    <rPh sb="59" eb="60">
      <t>ニチ</t>
    </rPh>
    <rPh sb="60" eb="61">
      <t>カン</t>
    </rPh>
    <phoneticPr fontId="1"/>
  </si>
  <si>
    <r>
      <t xml:space="preserve">当財団以外の助成金、ご祝儀、寄付、協賛金等
</t>
    </r>
    <r>
      <rPr>
        <sz val="8"/>
        <color theme="1"/>
        <rFont val="UD デジタル 教科書体 N-B"/>
        <family val="1"/>
        <charset val="128"/>
      </rPr>
      <t>○○文化事業団助成金　100,000円
○○文化振興会　200,00円</t>
    </r>
    <rPh sb="0" eb="1">
      <t>トウ</t>
    </rPh>
    <rPh sb="1" eb="3">
      <t>ザイダン</t>
    </rPh>
    <rPh sb="3" eb="5">
      <t>イガイ</t>
    </rPh>
    <rPh sb="6" eb="9">
      <t>ジョセイキン</t>
    </rPh>
    <rPh sb="11" eb="13">
      <t>シュウギ</t>
    </rPh>
    <rPh sb="14" eb="16">
      <t>キフ</t>
    </rPh>
    <rPh sb="17" eb="18">
      <t>キョウ</t>
    </rPh>
    <rPh sb="24" eb="26">
      <t>ブンカ</t>
    </rPh>
    <rPh sb="26" eb="29">
      <t>ジギョウダン</t>
    </rPh>
    <rPh sb="29" eb="32">
      <t>ジョセイキン</t>
    </rPh>
    <rPh sb="40" eb="41">
      <t>エン</t>
    </rPh>
    <rPh sb="44" eb="46">
      <t>ブンカ</t>
    </rPh>
    <rPh sb="46" eb="48">
      <t>シンコウ</t>
    </rPh>
    <rPh sb="48" eb="49">
      <t>カイ</t>
    </rPh>
    <rPh sb="56" eb="57">
      <t>エン</t>
    </rPh>
    <phoneticPr fontId="1"/>
  </si>
  <si>
    <r>
      <t xml:space="preserve">印刷物等の広告で得る収入
</t>
    </r>
    <r>
      <rPr>
        <sz val="8"/>
        <color theme="1"/>
        <rFont val="UD デジタル 教科書体 N-B"/>
        <family val="1"/>
        <charset val="128"/>
      </rPr>
      <t>5,000円×10社</t>
    </r>
    <rPh sb="0" eb="3">
      <t>インサツブツ</t>
    </rPh>
    <rPh sb="3" eb="4">
      <t>トウ</t>
    </rPh>
    <rPh sb="5" eb="7">
      <t>コウコク</t>
    </rPh>
    <rPh sb="8" eb="9">
      <t>エ</t>
    </rPh>
    <rPh sb="10" eb="12">
      <t>シュウニュウ</t>
    </rPh>
    <rPh sb="18" eb="19">
      <t>エン</t>
    </rPh>
    <rPh sb="22" eb="23">
      <t>シャ</t>
    </rPh>
    <phoneticPr fontId="1"/>
  </si>
  <si>
    <r>
      <t xml:space="preserve">講師謝金、出演料については、契約書等で金額が確認できるもの
</t>
    </r>
    <r>
      <rPr>
        <sz val="8"/>
        <color theme="1"/>
        <rFont val="UD デジタル 教科書体 N-B"/>
        <family val="1"/>
        <charset val="128"/>
      </rPr>
      <t>ファシリテーター10,000円×5名×7日　舞台監督（○○○氏）20,000円×7日　ピアニスト（△△△氏）20,000円×7日　</t>
    </r>
    <rPh sb="44" eb="45">
      <t>エン</t>
    </rPh>
    <rPh sb="47" eb="48">
      <t>メイ</t>
    </rPh>
    <rPh sb="50" eb="51">
      <t>ニチ</t>
    </rPh>
    <rPh sb="71" eb="72">
      <t>ニチ</t>
    </rPh>
    <rPh sb="93" eb="94">
      <t>ニチ</t>
    </rPh>
    <phoneticPr fontId="1"/>
  </si>
  <si>
    <r>
      <t xml:space="preserve">新聞、雑誌、ウェブ等での広告掲載料（チラシ、案内状等の郵送料は含まない）
</t>
    </r>
    <r>
      <rPr>
        <sz val="8"/>
        <color theme="1"/>
        <rFont val="UD デジタル 教科書体 N-B"/>
        <family val="1"/>
        <charset val="128"/>
      </rPr>
      <t>フリーペーパー広告掲載　30,000円</t>
    </r>
    <rPh sb="0" eb="2">
      <t>シンブン</t>
    </rPh>
    <rPh sb="3" eb="5">
      <t>ザッシ</t>
    </rPh>
    <rPh sb="9" eb="10">
      <t>トウ</t>
    </rPh>
    <rPh sb="12" eb="14">
      <t>コウコク</t>
    </rPh>
    <rPh sb="14" eb="17">
      <t>ケイサイリョウ</t>
    </rPh>
    <rPh sb="22" eb="25">
      <t>アンナイジョウ</t>
    </rPh>
    <rPh sb="25" eb="26">
      <t>トウ</t>
    </rPh>
    <rPh sb="27" eb="30">
      <t>ユウソウリョウ</t>
    </rPh>
    <rPh sb="31" eb="32">
      <t>フク</t>
    </rPh>
    <rPh sb="44" eb="48">
      <t>コウコクケイサイ</t>
    </rPh>
    <rPh sb="55" eb="56">
      <t>エン</t>
    </rPh>
    <phoneticPr fontId="1"/>
  </si>
  <si>
    <t>コンパネ等資材　20,000円、塗料　1,500円×6色＝9,000円
コピー用紙（500枚/冊）×2冊　2,000円、封筒等事務用品　5,000円　</t>
    <rPh sb="4" eb="5">
      <t>トウ</t>
    </rPh>
    <rPh sb="5" eb="7">
      <t>シザイ</t>
    </rPh>
    <rPh sb="14" eb="15">
      <t>エン</t>
    </rPh>
    <rPh sb="16" eb="18">
      <t>トリョウ</t>
    </rPh>
    <rPh sb="24" eb="25">
      <t>エン</t>
    </rPh>
    <rPh sb="27" eb="28">
      <t>ショク</t>
    </rPh>
    <rPh sb="34" eb="35">
      <t>エン</t>
    </rPh>
    <rPh sb="39" eb="41">
      <t>ヨウシ</t>
    </rPh>
    <rPh sb="45" eb="46">
      <t>マイ</t>
    </rPh>
    <rPh sb="47" eb="48">
      <t>サツ</t>
    </rPh>
    <rPh sb="51" eb="52">
      <t>サツ</t>
    </rPh>
    <rPh sb="58" eb="59">
      <t>エン</t>
    </rPh>
    <rPh sb="60" eb="62">
      <t>フウトウ</t>
    </rPh>
    <rPh sb="62" eb="63">
      <t>トウ</t>
    </rPh>
    <rPh sb="63" eb="67">
      <t>ジムヨウヒン</t>
    </rPh>
    <rPh sb="73" eb="74">
      <t>エン</t>
    </rPh>
    <phoneticPr fontId="1"/>
  </si>
  <si>
    <r>
      <t xml:space="preserve">入場料、受講料等
</t>
    </r>
    <r>
      <rPr>
        <sz val="8"/>
        <color theme="1"/>
        <rFont val="UD デジタル 教科書体 N-B"/>
        <family val="1"/>
        <charset val="128"/>
      </rPr>
      <t>ワークショップ参加費 3,500円×30名</t>
    </r>
    <rPh sb="0" eb="3">
      <t>ニュウジョウリョウ</t>
    </rPh>
    <rPh sb="4" eb="7">
      <t>ジュコウリョウ</t>
    </rPh>
    <rPh sb="7" eb="8">
      <t>トウ</t>
    </rPh>
    <rPh sb="16" eb="19">
      <t>サンカヒ</t>
    </rPh>
    <rPh sb="25" eb="26">
      <t>エン</t>
    </rPh>
    <rPh sb="29" eb="3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</si>
</sst>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（収支差額&quot;#,##0&quot;） &quot;;&quot;（収支差額 &quot;&quot;△ &quot;#,##0&quot;） &quot;"/>
    <numFmt numFmtId="177" formatCode="#,##0;&quot;△ &quot;#,##0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8"/>
      <color theme="0" tint="-0.499984740745262"/>
      <name val="UD デジタル 教科書体 N-B"/>
      <family val="1"/>
      <charset val="128"/>
    </font>
    <font>
      <sz val="11"/>
      <color theme="1"/>
      <name val="Yu Gothic"/>
      <family val="2"/>
      <scheme val="minor"/>
    </font>
    <font>
      <sz val="10"/>
      <color theme="1"/>
      <name val="UD デジタル 教科書体 N-B"/>
      <family val="1"/>
      <charset val="128"/>
    </font>
    <font>
      <sz val="8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2" xfId="0" quotePrefix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0" xfId="0" quotePrefix="1" applyFont="1" applyBorder="1" applyAlignment="1">
      <alignment vertical="top" wrapText="1"/>
    </xf>
    <xf numFmtId="0" fontId="2" fillId="0" borderId="0" xfId="0" applyFont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38" fontId="2" fillId="0" borderId="3" xfId="5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38" fontId="2" fillId="0" borderId="1" xfId="5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38" fontId="2" fillId="0" borderId="6" xfId="5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38" fontId="2" fillId="3" borderId="1" xfId="5" applyFont="1" applyFill="1" applyBorder="1" applyAlignment="1" applyProtection="1">
      <alignment vertical="center" wrapText="1"/>
    </xf>
    <xf numFmtId="0" fontId="2" fillId="0" borderId="24" xfId="0" applyFont="1" applyBorder="1" applyAlignment="1" applyProtection="1">
      <alignment vertical="center" wrapText="1"/>
      <protection locked="0"/>
    </xf>
    <xf numFmtId="0" fontId="3" fillId="0" borderId="26" xfId="0" quotePrefix="1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0" xfId="0" quotePrefix="1" applyFont="1" applyBorder="1" applyAlignment="1" applyProtection="1">
      <alignment vertical="center" wrapText="1"/>
      <protection locked="0"/>
    </xf>
    <xf numFmtId="38" fontId="2" fillId="3" borderId="25" xfId="5" applyFont="1" applyFill="1" applyBorder="1" applyAlignment="1" applyProtection="1">
      <alignment vertical="center" wrapText="1"/>
    </xf>
    <xf numFmtId="38" fontId="2" fillId="3" borderId="22" xfId="5" applyFont="1" applyFill="1" applyBorder="1" applyAlignment="1" applyProtection="1">
      <alignment vertical="center" wrapText="1"/>
    </xf>
    <xf numFmtId="38" fontId="2" fillId="3" borderId="9" xfId="5" applyFont="1" applyFill="1" applyBorder="1" applyAlignment="1" applyProtection="1">
      <alignment vertical="center" wrapText="1"/>
    </xf>
    <xf numFmtId="176" fontId="7" fillId="3" borderId="2" xfId="5" applyNumberFormat="1" applyFont="1" applyFill="1" applyBorder="1" applyAlignment="1" applyProtection="1">
      <alignment horizontal="left" vertical="center" wrapText="1"/>
    </xf>
    <xf numFmtId="176" fontId="7" fillId="0" borderId="2" xfId="5" applyNumberFormat="1" applyFont="1" applyFill="1" applyBorder="1" applyAlignment="1" applyProtection="1">
      <alignment horizontal="left" vertical="center" wrapText="1"/>
    </xf>
    <xf numFmtId="38" fontId="2" fillId="2" borderId="7" xfId="5" applyFont="1" applyFill="1" applyBorder="1" applyAlignment="1">
      <alignment horizontal="center" vertical="center" wrapText="1"/>
    </xf>
    <xf numFmtId="38" fontId="2" fillId="2" borderId="12" xfId="5" applyFont="1" applyFill="1" applyBorder="1" applyAlignment="1">
      <alignment horizontal="center" vertical="center" wrapText="1"/>
    </xf>
    <xf numFmtId="38" fontId="2" fillId="0" borderId="3" xfId="5" applyFont="1" applyBorder="1" applyAlignment="1">
      <alignment vertical="center" wrapText="1"/>
    </xf>
    <xf numFmtId="38" fontId="2" fillId="0" borderId="1" xfId="5" applyFont="1" applyBorder="1" applyAlignment="1">
      <alignment vertical="center" wrapText="1"/>
    </xf>
    <xf numFmtId="38" fontId="2" fillId="0" borderId="6" xfId="5" applyFont="1" applyBorder="1" applyAlignment="1">
      <alignment vertical="center" wrapText="1"/>
    </xf>
    <xf numFmtId="38" fontId="2" fillId="0" borderId="9" xfId="5" applyFont="1" applyBorder="1" applyAlignment="1">
      <alignment vertical="center" wrapText="1"/>
    </xf>
    <xf numFmtId="38" fontId="2" fillId="0" borderId="0" xfId="5" applyFont="1" applyAlignment="1">
      <alignment vertical="center" wrapText="1"/>
    </xf>
    <xf numFmtId="177" fontId="2" fillId="0" borderId="1" xfId="5" applyNumberFormat="1" applyFont="1" applyBorder="1" applyAlignment="1">
      <alignment vertical="center" wrapText="1"/>
    </xf>
    <xf numFmtId="38" fontId="2" fillId="0" borderId="6" xfId="5" applyFont="1" applyBorder="1" applyAlignment="1">
      <alignment horizontal="right" vertical="center" wrapText="1"/>
    </xf>
    <xf numFmtId="0" fontId="3" fillId="0" borderId="5" xfId="0" applyFont="1" applyBorder="1" applyAlignment="1">
      <alignment vertical="top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vertical="center" textRotation="255" wrapText="1"/>
      <protection locked="0"/>
    </xf>
    <xf numFmtId="0" fontId="2" fillId="0" borderId="19" xfId="0" applyFont="1" applyBorder="1" applyAlignment="1" applyProtection="1">
      <alignment vertical="center" textRotation="255" wrapText="1"/>
      <protection locked="0"/>
    </xf>
    <xf numFmtId="0" fontId="0" fillId="0" borderId="19" xfId="0" applyBorder="1" applyAlignment="1" applyProtection="1">
      <alignment vertical="center" textRotation="255" wrapText="1"/>
      <protection locked="0"/>
    </xf>
    <xf numFmtId="0" fontId="0" fillId="0" borderId="20" xfId="0" applyBorder="1" applyAlignment="1" applyProtection="1">
      <alignment vertical="center" textRotation="255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textRotation="255" wrapText="1"/>
    </xf>
    <xf numFmtId="0" fontId="2" fillId="0" borderId="19" xfId="0" applyFont="1" applyBorder="1" applyAlignment="1">
      <alignment vertical="center" textRotation="255" wrapText="1"/>
    </xf>
    <xf numFmtId="0" fontId="0" fillId="0" borderId="19" xfId="0" applyBorder="1" applyAlignment="1">
      <alignment vertical="center" textRotation="255" wrapText="1"/>
    </xf>
    <xf numFmtId="0" fontId="0" fillId="0" borderId="20" xfId="0" applyBorder="1" applyAlignment="1">
      <alignment vertical="center" textRotation="255" wrapText="1"/>
    </xf>
  </cellXfs>
  <cellStyles count="6">
    <cellStyle name="桁区切り" xfId="5" builtinId="6"/>
    <cellStyle name="桁区切り 2" xfId="2" xr:uid="{4A9D9462-7798-48F1-BDCA-6CE6BB759DB7}"/>
    <cellStyle name="桁区切り 3" xfId="4" xr:uid="{99504D61-46B4-447C-B19C-27300C0B86E4}"/>
    <cellStyle name="標準" xfId="0" builtinId="0"/>
    <cellStyle name="標準 2" xfId="1" xr:uid="{8C7B6871-F1BB-4002-99B8-AFC99915D269}"/>
    <cellStyle name="標準 3" xfId="3" xr:uid="{851E77DE-D09D-42D4-B756-B5ADFFE96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FE8B1-0072-4AE0-AE63-24C12BD30EBE}">
  <dimension ref="A1:D21"/>
  <sheetViews>
    <sheetView zoomScaleNormal="100" workbookViewId="0">
      <selection activeCell="C8" sqref="C8 C21"/>
    </sheetView>
  </sheetViews>
  <sheetFormatPr defaultColWidth="9" defaultRowHeight="15"/>
  <cols>
    <col min="1" max="1" width="3.125" style="18" customWidth="1"/>
    <col min="2" max="2" width="17.625" style="18" customWidth="1"/>
    <col min="3" max="3" width="15.25" style="18" customWidth="1"/>
    <col min="4" max="4" width="42.875" style="18" customWidth="1"/>
    <col min="5" max="16384" width="9" style="18"/>
  </cols>
  <sheetData>
    <row r="1" spans="1:4" ht="18" customHeight="1" thickBot="1">
      <c r="A1" s="59" t="s">
        <v>20</v>
      </c>
      <c r="B1" s="59"/>
      <c r="C1" s="59"/>
      <c r="D1" s="59"/>
    </row>
    <row r="2" spans="1:4" ht="23.25" customHeight="1" thickBot="1">
      <c r="C2" s="19" t="s">
        <v>3</v>
      </c>
      <c r="D2" s="20"/>
    </row>
    <row r="3" spans="1:4" ht="15.75" thickBot="1">
      <c r="A3" s="21"/>
      <c r="B3" s="22" t="s">
        <v>0</v>
      </c>
      <c r="C3" s="23" t="s">
        <v>1</v>
      </c>
      <c r="D3" s="24" t="s">
        <v>2</v>
      </c>
    </row>
    <row r="4" spans="1:4" ht="36" customHeight="1">
      <c r="A4" s="60" t="s">
        <v>21</v>
      </c>
      <c r="B4" s="25" t="s">
        <v>4</v>
      </c>
      <c r="C4" s="26"/>
      <c r="D4" s="27"/>
    </row>
    <row r="5" spans="1:4" ht="36" customHeight="1">
      <c r="A5" s="61"/>
      <c r="B5" s="28" t="s">
        <v>5</v>
      </c>
      <c r="C5" s="29"/>
      <c r="D5" s="30"/>
    </row>
    <row r="6" spans="1:4" ht="36" customHeight="1">
      <c r="A6" s="61"/>
      <c r="B6" s="28" t="s">
        <v>6</v>
      </c>
      <c r="C6" s="29"/>
      <c r="D6" s="30"/>
    </row>
    <row r="7" spans="1:4" ht="36" customHeight="1">
      <c r="A7" s="61"/>
      <c r="B7" s="28" t="s">
        <v>7</v>
      </c>
      <c r="C7" s="29"/>
      <c r="D7" s="30"/>
    </row>
    <row r="8" spans="1:4" ht="36" customHeight="1">
      <c r="A8" s="61"/>
      <c r="B8" s="28" t="s">
        <v>12</v>
      </c>
      <c r="C8" s="35">
        <f>C4+C5+C6+C7</f>
        <v>0</v>
      </c>
      <c r="D8" s="47">
        <f>C8-C21</f>
        <v>0</v>
      </c>
    </row>
    <row r="9" spans="1:4" ht="36" customHeight="1">
      <c r="A9" s="61"/>
      <c r="B9" s="36" t="s">
        <v>13</v>
      </c>
      <c r="C9" s="44" t="e">
        <f>C21-C8-C10</f>
        <v>#VALUE!</v>
      </c>
      <c r="D9" s="37"/>
    </row>
    <row r="10" spans="1:4" ht="36" customHeight="1" thickBot="1">
      <c r="A10" s="61"/>
      <c r="B10" s="38" t="s">
        <v>14</v>
      </c>
      <c r="C10" s="45" t="str" cm="1">
        <f t="array" ref="C10">IF(D8&gt;-200000,"不交付",_xlfn.IFS(1000000&lt;=C19,150000,500000&lt;=C19,100000,C19&lt;500000,70000))</f>
        <v>不交付</v>
      </c>
      <c r="D10" s="39"/>
    </row>
    <row r="11" spans="1:4" ht="36" customHeight="1" thickTop="1" thickBot="1">
      <c r="A11" s="62"/>
      <c r="B11" s="40" t="s">
        <v>15</v>
      </c>
      <c r="C11" s="46" t="e">
        <f>C8+C9+C10</f>
        <v>#VALUE!</v>
      </c>
      <c r="D11" s="41"/>
    </row>
    <row r="12" spans="1:4" ht="36" customHeight="1">
      <c r="A12" s="63" t="s">
        <v>22</v>
      </c>
      <c r="B12" s="25" t="s">
        <v>8</v>
      </c>
      <c r="C12" s="26"/>
      <c r="D12" s="27"/>
    </row>
    <row r="13" spans="1:4" ht="36" customHeight="1">
      <c r="A13" s="64"/>
      <c r="B13" s="28" t="s">
        <v>23</v>
      </c>
      <c r="C13" s="29"/>
      <c r="D13" s="42"/>
    </row>
    <row r="14" spans="1:4" ht="36" customHeight="1">
      <c r="A14" s="65"/>
      <c r="B14" s="28" t="s">
        <v>9</v>
      </c>
      <c r="C14" s="29"/>
      <c r="D14" s="30"/>
    </row>
    <row r="15" spans="1:4" ht="36" customHeight="1">
      <c r="A15" s="65"/>
      <c r="B15" s="28" t="s">
        <v>10</v>
      </c>
      <c r="C15" s="29"/>
      <c r="D15" s="30"/>
    </row>
    <row r="16" spans="1:4" ht="36" customHeight="1">
      <c r="A16" s="65"/>
      <c r="B16" s="28" t="s">
        <v>11</v>
      </c>
      <c r="C16" s="29"/>
      <c r="D16" s="31"/>
    </row>
    <row r="17" spans="1:4" ht="36" customHeight="1">
      <c r="A17" s="65"/>
      <c r="B17" s="28" t="s">
        <v>24</v>
      </c>
      <c r="C17" s="29"/>
      <c r="D17" s="31"/>
    </row>
    <row r="18" spans="1:4" ht="36" customHeight="1">
      <c r="A18" s="65"/>
      <c r="B18" s="28" t="s">
        <v>25</v>
      </c>
      <c r="C18" s="29"/>
      <c r="D18" s="31"/>
    </row>
    <row r="19" spans="1:4" ht="36" customHeight="1">
      <c r="A19" s="65"/>
      <c r="B19" s="28" t="s">
        <v>16</v>
      </c>
      <c r="C19" s="35">
        <f>C12+C13+C14+C15+C16+C17+C18</f>
        <v>0</v>
      </c>
      <c r="D19" s="31"/>
    </row>
    <row r="20" spans="1:4" ht="36" customHeight="1" thickBot="1">
      <c r="A20" s="65"/>
      <c r="B20" s="32" t="s">
        <v>17</v>
      </c>
      <c r="C20" s="33"/>
      <c r="D20" s="34"/>
    </row>
    <row r="21" spans="1:4" ht="36" customHeight="1" thickTop="1" thickBot="1">
      <c r="A21" s="66"/>
      <c r="B21" s="40" t="s">
        <v>19</v>
      </c>
      <c r="C21" s="46">
        <f>C19+C20</f>
        <v>0</v>
      </c>
      <c r="D21" s="43" t="s">
        <v>18</v>
      </c>
    </row>
  </sheetData>
  <sheetProtection algorithmName="SHA-512" hashValue="zAr8G0yW8/CkmzDwLwNrSNn6qe6VTwREbW5buozw5pAqc9FMP9oBMWHIXHEyjhgAsT1C+HePmlU+vK8XXol8cQ==" saltValue="Maz9xdH7MwltS362ksKBmw==" spinCount="100000" sheet="1" objects="1" scenarios="1"/>
  <mergeCells count="3">
    <mergeCell ref="A1:D1"/>
    <mergeCell ref="A4:A11"/>
    <mergeCell ref="A12:A21"/>
  </mergeCells>
  <phoneticPr fontId="1"/>
  <pageMargins left="0.7" right="0.37" top="0.56999999999999995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9406-A272-43C7-B278-B9F168ADBFF1}">
  <dimension ref="A1:D21"/>
  <sheetViews>
    <sheetView tabSelected="1" topLeftCell="A13" zoomScale="120" zoomScaleNormal="120" workbookViewId="0">
      <selection activeCell="C5" sqref="C5"/>
    </sheetView>
  </sheetViews>
  <sheetFormatPr defaultColWidth="9" defaultRowHeight="15"/>
  <cols>
    <col min="1" max="1" width="3.125" style="1" customWidth="1"/>
    <col min="2" max="2" width="17.625" style="1" customWidth="1"/>
    <col min="3" max="3" width="15.25" style="55" customWidth="1"/>
    <col min="4" max="4" width="42.875" style="1" customWidth="1"/>
    <col min="5" max="16384" width="9" style="1"/>
  </cols>
  <sheetData>
    <row r="1" spans="1:4" ht="18" customHeight="1" thickBot="1">
      <c r="A1" s="67" t="s">
        <v>20</v>
      </c>
      <c r="B1" s="67"/>
      <c r="C1" s="67"/>
      <c r="D1" s="67"/>
    </row>
    <row r="2" spans="1:4" ht="23.25" customHeight="1" thickBot="1">
      <c r="C2" s="49" t="s">
        <v>3</v>
      </c>
      <c r="D2" s="2"/>
    </row>
    <row r="3" spans="1:4" ht="15.75" thickBot="1">
      <c r="A3" s="10"/>
      <c r="B3" s="5" t="s">
        <v>0</v>
      </c>
      <c r="C3" s="50" t="s">
        <v>1</v>
      </c>
      <c r="D3" s="4" t="s">
        <v>2</v>
      </c>
    </row>
    <row r="4" spans="1:4" ht="36" customHeight="1">
      <c r="A4" s="68" t="s">
        <v>21</v>
      </c>
      <c r="B4" s="6" t="s">
        <v>4</v>
      </c>
      <c r="C4" s="51">
        <v>105000</v>
      </c>
      <c r="D4" s="11" t="s">
        <v>38</v>
      </c>
    </row>
    <row r="5" spans="1:4" ht="36" customHeight="1">
      <c r="A5" s="69"/>
      <c r="B5" s="7" t="s">
        <v>5</v>
      </c>
      <c r="C5" s="52">
        <v>50000</v>
      </c>
      <c r="D5" s="12" t="s">
        <v>34</v>
      </c>
    </row>
    <row r="6" spans="1:4" ht="36" customHeight="1">
      <c r="A6" s="69"/>
      <c r="B6" s="7" t="s">
        <v>6</v>
      </c>
      <c r="C6" s="52">
        <v>0</v>
      </c>
      <c r="D6" s="12" t="s">
        <v>26</v>
      </c>
    </row>
    <row r="7" spans="1:4" ht="36" customHeight="1">
      <c r="A7" s="69"/>
      <c r="B7" s="7" t="s">
        <v>7</v>
      </c>
      <c r="C7" s="52">
        <v>300000</v>
      </c>
      <c r="D7" s="12" t="s">
        <v>33</v>
      </c>
    </row>
    <row r="8" spans="1:4" ht="36" customHeight="1">
      <c r="A8" s="69"/>
      <c r="B8" s="7" t="s">
        <v>12</v>
      </c>
      <c r="C8" s="52">
        <f>C4+C5+C6+C7</f>
        <v>455000</v>
      </c>
      <c r="D8" s="48">
        <f>C8-C21</f>
        <v>-837000</v>
      </c>
    </row>
    <row r="9" spans="1:4" ht="36" customHeight="1">
      <c r="A9" s="69"/>
      <c r="B9" s="7" t="s">
        <v>13</v>
      </c>
      <c r="C9" s="56">
        <f>C21-C8-C10</f>
        <v>687000</v>
      </c>
      <c r="D9" s="14" t="s">
        <v>29</v>
      </c>
    </row>
    <row r="10" spans="1:4" ht="36" customHeight="1" thickBot="1">
      <c r="A10" s="69"/>
      <c r="B10" s="8" t="s">
        <v>14</v>
      </c>
      <c r="C10" s="57" cm="1">
        <f t="array" ref="C10">IF(D8&gt;-200000,"不交付",_xlfn.IFS(1000000&lt;=C19,150000,500000&lt;=C19,100000,C19&lt;500000,70000))</f>
        <v>150000</v>
      </c>
      <c r="D10" s="15"/>
    </row>
    <row r="11" spans="1:4" ht="36" customHeight="1" thickTop="1" thickBot="1">
      <c r="A11" s="70"/>
      <c r="B11" s="9" t="s">
        <v>15</v>
      </c>
      <c r="C11" s="54">
        <f>C8+C9+C10</f>
        <v>1292000</v>
      </c>
      <c r="D11" s="3"/>
    </row>
    <row r="12" spans="1:4" ht="36" customHeight="1">
      <c r="A12" s="71" t="s">
        <v>22</v>
      </c>
      <c r="B12" s="6" t="s">
        <v>8</v>
      </c>
      <c r="C12" s="51">
        <v>210000</v>
      </c>
      <c r="D12" s="11" t="s">
        <v>32</v>
      </c>
    </row>
    <row r="13" spans="1:4" ht="36" customHeight="1">
      <c r="A13" s="72"/>
      <c r="B13" s="7" t="s">
        <v>23</v>
      </c>
      <c r="C13" s="52">
        <v>630000</v>
      </c>
      <c r="D13" s="16" t="s">
        <v>35</v>
      </c>
    </row>
    <row r="14" spans="1:4" ht="36" customHeight="1">
      <c r="A14" s="73"/>
      <c r="B14" s="7" t="s">
        <v>9</v>
      </c>
      <c r="C14" s="52">
        <v>70000</v>
      </c>
      <c r="D14" s="12" t="s">
        <v>31</v>
      </c>
    </row>
    <row r="15" spans="1:4" ht="36" customHeight="1">
      <c r="A15" s="73"/>
      <c r="B15" s="7" t="s">
        <v>10</v>
      </c>
      <c r="C15" s="52">
        <v>60000</v>
      </c>
      <c r="D15" s="12" t="s">
        <v>27</v>
      </c>
    </row>
    <row r="16" spans="1:4" ht="36" customHeight="1">
      <c r="A16" s="73"/>
      <c r="B16" s="7" t="s">
        <v>11</v>
      </c>
      <c r="C16" s="52">
        <v>250000</v>
      </c>
      <c r="D16" s="13" t="s">
        <v>30</v>
      </c>
    </row>
    <row r="17" spans="1:4" ht="36" customHeight="1">
      <c r="A17" s="73"/>
      <c r="B17" s="7" t="s">
        <v>24</v>
      </c>
      <c r="C17" s="52">
        <v>30000</v>
      </c>
      <c r="D17" s="13" t="s">
        <v>36</v>
      </c>
    </row>
    <row r="18" spans="1:4" ht="36" customHeight="1">
      <c r="A18" s="73"/>
      <c r="B18" s="7" t="s">
        <v>25</v>
      </c>
      <c r="C18" s="52">
        <v>6000</v>
      </c>
      <c r="D18" s="13" t="s">
        <v>28</v>
      </c>
    </row>
    <row r="19" spans="1:4" ht="36" customHeight="1">
      <c r="A19" s="73"/>
      <c r="B19" s="7" t="s">
        <v>16</v>
      </c>
      <c r="C19" s="52">
        <f>C12+C13+C14+C15+C16+C17+C18</f>
        <v>1256000</v>
      </c>
      <c r="D19" s="13"/>
    </row>
    <row r="20" spans="1:4" ht="36" customHeight="1" thickBot="1">
      <c r="A20" s="73"/>
      <c r="B20" s="8" t="s">
        <v>17</v>
      </c>
      <c r="C20" s="53">
        <v>36000</v>
      </c>
      <c r="D20" s="58" t="s">
        <v>37</v>
      </c>
    </row>
    <row r="21" spans="1:4" ht="36" customHeight="1" thickTop="1" thickBot="1">
      <c r="A21" s="74"/>
      <c r="B21" s="9" t="s">
        <v>19</v>
      </c>
      <c r="C21" s="54">
        <f>C19+C20</f>
        <v>1292000</v>
      </c>
      <c r="D21" s="17" t="s">
        <v>18</v>
      </c>
    </row>
  </sheetData>
  <mergeCells count="3">
    <mergeCell ref="A1:D1"/>
    <mergeCell ref="A4:A11"/>
    <mergeCell ref="A12:A21"/>
  </mergeCells>
  <phoneticPr fontId="1"/>
  <pageMargins left="0.7" right="0.37" top="0.56999999999999995" bottom="0.4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地域力向上支援事業 </vt:lpstr>
      <vt:lpstr>地域力向上支援事業 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kenmin11</dc:creator>
  <cp:lastModifiedBy>kenmin11</cp:lastModifiedBy>
  <cp:lastPrinted>2024-10-20T13:41:01Z</cp:lastPrinted>
  <dcterms:created xsi:type="dcterms:W3CDTF">2015-06-05T18:19:34Z</dcterms:created>
  <dcterms:modified xsi:type="dcterms:W3CDTF">2024-10-20T13:41:04Z</dcterms:modified>
</cp:coreProperties>
</file>